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465" windowWidth="15120" windowHeight="4650" tabRatio="757"/>
  </bookViews>
  <sheets>
    <sheet name="форма 1" sheetId="10" r:id="rId1"/>
  </sheets>
  <definedNames>
    <definedName name="_xlnm.Print_Titles" localSheetId="0">'форма 1'!$A:$B</definedName>
    <definedName name="_xlnm.Print_Area" localSheetId="0">'форма 1'!$A$1:$R$37</definedName>
  </definedNames>
  <calcPr calcId="145621"/>
</workbook>
</file>

<file path=xl/calcChain.xml><?xml version="1.0" encoding="utf-8"?>
<calcChain xmlns="http://schemas.openxmlformats.org/spreadsheetml/2006/main">
  <c r="J30" i="10" l="1"/>
  <c r="J31" i="10"/>
  <c r="J32" i="10"/>
  <c r="J28" i="10" l="1"/>
  <c r="J20" i="10"/>
  <c r="J18" i="10"/>
  <c r="J11" i="10" l="1"/>
  <c r="N11" i="10"/>
  <c r="R11" i="10"/>
  <c r="J12" i="10"/>
  <c r="J13" i="10"/>
  <c r="J14" i="10"/>
  <c r="J15" i="10"/>
  <c r="J16" i="10"/>
  <c r="J17" i="10"/>
  <c r="J19" i="10"/>
  <c r="J21" i="10"/>
  <c r="J22" i="10"/>
  <c r="J23" i="10"/>
  <c r="J24" i="10"/>
  <c r="J25" i="10"/>
  <c r="J26" i="10"/>
  <c r="J27" i="10"/>
  <c r="J29" i="10"/>
  <c r="N12" i="10" l="1"/>
  <c r="N13" i="10"/>
  <c r="N14" i="10"/>
  <c r="N15" i="10"/>
  <c r="N16" i="10"/>
  <c r="N17" i="10"/>
  <c r="N18" i="10"/>
  <c r="N19" i="10"/>
  <c r="N20" i="10"/>
  <c r="N21" i="10"/>
  <c r="R12" i="10" l="1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C12" i="10" l="1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H34" i="10"/>
  <c r="I34" i="10"/>
  <c r="L34" i="10"/>
  <c r="P34" i="10"/>
  <c r="Q34" i="10"/>
  <c r="O34" i="10"/>
  <c r="K34" i="10"/>
  <c r="G34" i="10"/>
  <c r="R34" i="10" l="1"/>
  <c r="J34" i="10"/>
  <c r="C11" i="10"/>
  <c r="C34" i="10" s="1"/>
  <c r="E12" i="10"/>
  <c r="E14" i="10"/>
  <c r="E17" i="10"/>
  <c r="E18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11" i="10"/>
  <c r="F18" i="10" l="1"/>
  <c r="F14" i="10"/>
  <c r="F17" i="10"/>
  <c r="F12" i="10"/>
  <c r="D34" i="10"/>
  <c r="M34" i="10" l="1"/>
  <c r="N34" i="10" s="1"/>
  <c r="E29" i="10"/>
  <c r="F29" i="10" s="1"/>
  <c r="E13" i="10"/>
  <c r="F13" i="10" s="1"/>
  <c r="E32" i="10"/>
  <c r="F32" i="10" s="1"/>
  <c r="E31" i="10"/>
  <c r="F31" i="10" s="1"/>
  <c r="E15" i="10"/>
  <c r="E24" i="10"/>
  <c r="F24" i="10" s="1"/>
  <c r="N29" i="10"/>
  <c r="N32" i="10"/>
  <c r="N31" i="10"/>
  <c r="N24" i="10"/>
  <c r="E11" i="10"/>
  <c r="F11" i="10" s="1"/>
  <c r="N30" i="10"/>
  <c r="E30" i="10"/>
  <c r="F30" i="10" s="1"/>
  <c r="E21" i="10"/>
  <c r="F21" i="10" s="1"/>
  <c r="E20" i="10"/>
  <c r="F20" i="10" s="1"/>
  <c r="N23" i="10"/>
  <c r="E23" i="10"/>
  <c r="F23" i="10" s="1"/>
  <c r="N22" i="10"/>
  <c r="E22" i="10"/>
  <c r="F22" i="10" s="1"/>
  <c r="N26" i="10"/>
  <c r="E26" i="10"/>
  <c r="F26" i="10" s="1"/>
  <c r="E16" i="10"/>
  <c r="F16" i="10" s="1"/>
  <c r="E19" i="10"/>
  <c r="F19" i="10" s="1"/>
  <c r="E25" i="10"/>
  <c r="F25" i="10" s="1"/>
  <c r="N28" i="10"/>
  <c r="E28" i="10"/>
  <c r="F28" i="10" s="1"/>
  <c r="E27" i="10"/>
  <c r="F27" i="10" s="1"/>
  <c r="N25" i="10"/>
  <c r="N27" i="10"/>
  <c r="E34" i="10" l="1"/>
  <c r="F34" i="10" s="1"/>
  <c r="F15" i="10"/>
</calcChain>
</file>

<file path=xl/sharedStrings.xml><?xml version="1.0" encoding="utf-8"?>
<sst xmlns="http://schemas.openxmlformats.org/spreadsheetml/2006/main" count="55" uniqueCount="41">
  <si>
    <t>Наименование территории обслуживания ЦЗН</t>
  </si>
  <si>
    <t>г.Сургут</t>
  </si>
  <si>
    <t>г.Нижневартовск</t>
  </si>
  <si>
    <t>г.Ханты-Мансийск</t>
  </si>
  <si>
    <t>г.Урай</t>
  </si>
  <si>
    <t>г.Мегион</t>
  </si>
  <si>
    <t>г.Лангепас</t>
  </si>
  <si>
    <t>г.Нягань</t>
  </si>
  <si>
    <t>г.Когалым</t>
  </si>
  <si>
    <t>г.Радужный</t>
  </si>
  <si>
    <t>г.Пыть-Ях</t>
  </si>
  <si>
    <t>г.Покачи</t>
  </si>
  <si>
    <t>Советский район</t>
  </si>
  <si>
    <t>Берёзовский район</t>
  </si>
  <si>
    <t>Ханты-Мансийский район</t>
  </si>
  <si>
    <t>Сургутский район</t>
  </si>
  <si>
    <t>Нижневартовский район</t>
  </si>
  <si>
    <t>Нефтеюганский район</t>
  </si>
  <si>
    <t>Кондинский район</t>
  </si>
  <si>
    <t>Октябрьский район</t>
  </si>
  <si>
    <t>ИТОГО</t>
  </si>
  <si>
    <t>№ п/п</t>
  </si>
  <si>
    <t xml:space="preserve">г.Нефтеюганск </t>
  </si>
  <si>
    <t xml:space="preserve">Белоярский район </t>
  </si>
  <si>
    <r>
      <t>г.Югорск</t>
    </r>
    <r>
      <rPr>
        <sz val="10"/>
        <color indexed="20"/>
        <rFont val="Times New Roman"/>
        <family val="1"/>
        <charset val="204"/>
      </rPr>
      <t/>
    </r>
  </si>
  <si>
    <t>факт</t>
  </si>
  <si>
    <t>ПЛАН</t>
  </si>
  <si>
    <t>план</t>
  </si>
  <si>
    <t xml:space="preserve">Содействие трудоустройству незанятых инвалидов </t>
  </si>
  <si>
    <t>Общая численность участников по мероприятиям постоянного трудоустройства,
 всего, в том числе:</t>
  </si>
  <si>
    <t>в том числе:</t>
  </si>
  <si>
    <t>Содействие  самозанятости безработных граждан</t>
  </si>
  <si>
    <t>по количеству трудоустроенных</t>
  </si>
  <si>
    <t>исполнение плана (по количеству трудоустроенных), %</t>
  </si>
  <si>
    <t>Таблица 6</t>
  </si>
  <si>
    <t>по организованным  рабочим  местам</t>
  </si>
  <si>
    <t>Департамент</t>
  </si>
  <si>
    <t xml:space="preserve">Информация об организованных постоянных рабочих местах и количестве трудоустроенных на них граждан в рамках государственной  программы Ханты-Мансийского автономного округа - Югры «Поддержка занятости населения» </t>
  </si>
  <si>
    <t>Содействие трудоустройству незанятых одиноких родителей, родителей, воспитывающих детей-инвалидов, многодетных родителей, женщин, осуществляющих уход за ребенком в возрасте до 3 лет</t>
  </si>
  <si>
    <t>Исполнитель: Федорова Алена Александровна, главный специалист - эксперт отдела программ содействия занятости населения и анализа рынка труда Управления отраслевого планирования, анализа и прогнозирования, конт. тел. (83467) 33 16 09 (доб.3945)</t>
  </si>
  <si>
    <t>за период с 01.01.2021 по 24.03.2021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</si>
</sst>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1">
    <xf numFmtId="0" fontId="0" fillId="0" borderId="0" xfId="0"/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164" fontId="10" fillId="0" borderId="13" xfId="1" applyNumberFormat="1" applyFont="1" applyFill="1" applyBorder="1" applyAlignment="1">
      <alignment horizontal="center"/>
    </xf>
    <xf numFmtId="3" fontId="11" fillId="0" borderId="21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vertical="center"/>
    </xf>
    <xf numFmtId="164" fontId="15" fillId="0" borderId="13" xfId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" fontId="11" fillId="0" borderId="1" xfId="0" applyNumberFormat="1" applyFont="1" applyFill="1" applyBorder="1" applyAlignment="1">
      <alignment horizontal="center"/>
    </xf>
    <xf numFmtId="164" fontId="10" fillId="0" borderId="20" xfId="1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164" fontId="15" fillId="0" borderId="20" xfId="1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vertical="center" wrapText="1"/>
    </xf>
    <xf numFmtId="1" fontId="11" fillId="0" borderId="26" xfId="0" applyNumberFormat="1" applyFont="1" applyFill="1" applyBorder="1" applyAlignment="1">
      <alignment horizontal="center"/>
    </xf>
    <xf numFmtId="3" fontId="11" fillId="0" borderId="26" xfId="0" applyNumberFormat="1" applyFont="1" applyFill="1" applyBorder="1" applyAlignment="1">
      <alignment horizontal="center"/>
    </xf>
    <xf numFmtId="0" fontId="12" fillId="0" borderId="26" xfId="0" applyNumberFormat="1" applyFont="1" applyFill="1" applyBorder="1" applyAlignment="1" applyProtection="1">
      <alignment horizontal="center" vertical="center"/>
    </xf>
    <xf numFmtId="3" fontId="10" fillId="0" borderId="0" xfId="0" applyNumberFormat="1" applyFont="1" applyFill="1" applyAlignment="1">
      <alignment vertical="center"/>
    </xf>
    <xf numFmtId="0" fontId="11" fillId="0" borderId="27" xfId="0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horizontal="center"/>
    </xf>
    <xf numFmtId="3" fontId="11" fillId="0" borderId="23" xfId="0" applyNumberFormat="1" applyFont="1" applyFill="1" applyBorder="1" applyAlignment="1">
      <alignment horizontal="center"/>
    </xf>
    <xf numFmtId="164" fontId="11" fillId="0" borderId="27" xfId="1" applyNumberFormat="1" applyFont="1" applyFill="1" applyBorder="1" applyAlignment="1">
      <alignment horizontal="center"/>
    </xf>
    <xf numFmtId="164" fontId="16" fillId="0" borderId="22" xfId="1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13" xfId="0" applyFont="1" applyFill="1" applyBorder="1" applyAlignment="1">
      <alignment horizontal="center" vertical="center" textRotation="90" wrapText="1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1" fontId="18" fillId="0" borderId="0" xfId="0" applyNumberFormat="1" applyFont="1" applyFill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3" fontId="18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0" fillId="0" borderId="0" xfId="0" applyFont="1" applyFill="1"/>
    <xf numFmtId="0" fontId="6" fillId="0" borderId="0" xfId="0" applyFont="1" applyFill="1" applyAlignment="1">
      <alignment horizontal="justify" vertical="center"/>
    </xf>
    <xf numFmtId="0" fontId="14" fillId="0" borderId="0" xfId="0" applyFont="1" applyFill="1" applyAlignment="1">
      <alignment horizontal="left" vertical="center" wrapText="1"/>
    </xf>
    <xf numFmtId="0" fontId="10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wrapText="1"/>
    </xf>
    <xf numFmtId="1" fontId="12" fillId="0" borderId="29" xfId="0" applyNumberFormat="1" applyFont="1" applyFill="1" applyBorder="1" applyAlignment="1">
      <alignment horizontal="center" vertical="center"/>
    </xf>
    <xf numFmtId="164" fontId="15" fillId="0" borderId="30" xfId="1" applyNumberFormat="1" applyFont="1" applyFill="1" applyBorder="1" applyAlignment="1">
      <alignment horizontal="center"/>
    </xf>
    <xf numFmtId="1" fontId="12" fillId="0" borderId="26" xfId="0" applyNumberFormat="1" applyFont="1" applyFill="1" applyBorder="1" applyAlignment="1">
      <alignment horizontal="center" vertical="center"/>
    </xf>
    <xf numFmtId="164" fontId="16" fillId="0" borderId="27" xfId="1" applyNumberFormat="1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5" xfId="0" applyFont="1" applyFill="1" applyBorder="1" applyAlignment="1">
      <alignment horizontal="center" vertical="center" textRotation="90" wrapText="1"/>
    </xf>
    <xf numFmtId="0" fontId="11" fillId="0" borderId="6" xfId="0" applyFont="1" applyFill="1" applyBorder="1" applyAlignment="1">
      <alignment horizontal="center" vertical="center" textRotation="90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>
      <alignment horizontal="center" vertical="center" textRotation="90"/>
    </xf>
    <xf numFmtId="0" fontId="11" fillId="0" borderId="12" xfId="0" applyFont="1" applyFill="1" applyBorder="1" applyAlignment="1">
      <alignment horizontal="center" vertical="center" textRotation="90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abSelected="1" zoomScale="60" zoomScaleNormal="60" workbookViewId="0">
      <selection activeCell="V7" sqref="V7"/>
    </sheetView>
  </sheetViews>
  <sheetFormatPr defaultColWidth="9.140625" defaultRowHeight="12.75" x14ac:dyDescent="0.25"/>
  <cols>
    <col min="1" max="1" width="6.140625" style="4" customWidth="1"/>
    <col min="2" max="2" width="37.42578125" style="5" customWidth="1"/>
    <col min="3" max="3" width="13.28515625" style="5" customWidth="1"/>
    <col min="4" max="4" width="12.85546875" style="5" customWidth="1"/>
    <col min="5" max="5" width="11.5703125" style="5" customWidth="1"/>
    <col min="6" max="6" width="13.5703125" style="5" customWidth="1"/>
    <col min="7" max="8" width="12.7109375" style="5" customWidth="1"/>
    <col min="9" max="9" width="13.28515625" style="5" customWidth="1"/>
    <col min="10" max="10" width="13.42578125" style="5" customWidth="1"/>
    <col min="11" max="11" width="12" style="3" customWidth="1"/>
    <col min="12" max="12" width="12.42578125" style="4" customWidth="1"/>
    <col min="13" max="13" width="11.7109375" style="4" customWidth="1"/>
    <col min="14" max="14" width="12.42578125" style="71" customWidth="1"/>
    <col min="15" max="15" width="11.140625" style="3" customWidth="1"/>
    <col min="16" max="17" width="11.140625" style="4" customWidth="1"/>
    <col min="18" max="18" width="12.5703125" style="4" customWidth="1"/>
    <col min="19" max="21" width="9.140625" style="4"/>
    <col min="22" max="22" width="18.42578125" style="4" customWidth="1"/>
    <col min="23" max="16384" width="9.140625" style="4"/>
  </cols>
  <sheetData>
    <row r="1" spans="1:22" ht="18.75" x14ac:dyDescent="0.3">
      <c r="A1" s="55"/>
      <c r="B1" s="10"/>
      <c r="C1" s="10"/>
      <c r="D1" s="10"/>
      <c r="E1" s="10"/>
      <c r="F1" s="10"/>
      <c r="G1" s="10"/>
      <c r="H1" s="10"/>
      <c r="I1" s="10"/>
      <c r="J1" s="10"/>
      <c r="K1" s="11"/>
      <c r="L1" s="6"/>
      <c r="M1" s="6"/>
      <c r="N1" s="59"/>
      <c r="O1" s="11"/>
      <c r="P1" s="6"/>
      <c r="Q1" s="80" t="s">
        <v>34</v>
      </c>
      <c r="R1" s="80"/>
    </row>
    <row r="2" spans="1:22" ht="15.75" customHeight="1" x14ac:dyDescent="0.25">
      <c r="A2" s="6"/>
      <c r="B2" s="10"/>
      <c r="C2" s="10"/>
      <c r="D2" s="10"/>
      <c r="E2" s="10"/>
      <c r="F2" s="10"/>
      <c r="G2" s="10"/>
      <c r="H2" s="10"/>
      <c r="I2" s="10"/>
      <c r="J2" s="10"/>
      <c r="K2" s="11"/>
      <c r="L2" s="6"/>
      <c r="M2" s="6"/>
      <c r="N2" s="59"/>
      <c r="O2" s="11"/>
      <c r="P2" s="6"/>
      <c r="Q2" s="6"/>
      <c r="R2" s="12"/>
    </row>
    <row r="3" spans="1:22" s="8" customFormat="1" ht="42.75" customHeight="1" x14ac:dyDescent="0.25">
      <c r="A3" s="84" t="s">
        <v>37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1:22" s="8" customFormat="1" ht="18.75" x14ac:dyDescent="0.25">
      <c r="A4" s="85" t="s">
        <v>40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</row>
    <row r="5" spans="1:22" s="5" customFormat="1" ht="20.25" customHeight="1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22" s="5" customFormat="1" ht="20.25" customHeight="1" thickBot="1" x14ac:dyDescent="0.3">
      <c r="A6" s="87" t="s">
        <v>21</v>
      </c>
      <c r="B6" s="90" t="s">
        <v>0</v>
      </c>
      <c r="C6" s="86" t="s">
        <v>29</v>
      </c>
      <c r="D6" s="82"/>
      <c r="E6" s="82"/>
      <c r="F6" s="83"/>
      <c r="G6" s="96" t="s">
        <v>30</v>
      </c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1:22" s="8" customFormat="1" ht="145.5" customHeight="1" x14ac:dyDescent="0.25">
      <c r="A7" s="88"/>
      <c r="B7" s="91"/>
      <c r="C7" s="93"/>
      <c r="D7" s="94"/>
      <c r="E7" s="94"/>
      <c r="F7" s="95"/>
      <c r="G7" s="86" t="s">
        <v>28</v>
      </c>
      <c r="H7" s="82"/>
      <c r="I7" s="82"/>
      <c r="J7" s="83"/>
      <c r="K7" s="81" t="s">
        <v>38</v>
      </c>
      <c r="L7" s="82"/>
      <c r="M7" s="82"/>
      <c r="N7" s="83"/>
      <c r="O7" s="81" t="s">
        <v>31</v>
      </c>
      <c r="P7" s="82"/>
      <c r="Q7" s="82"/>
      <c r="R7" s="83"/>
    </row>
    <row r="8" spans="1:22" s="8" customFormat="1" ht="25.5" customHeight="1" x14ac:dyDescent="0.25">
      <c r="A8" s="88"/>
      <c r="B8" s="91"/>
      <c r="C8" s="99" t="s">
        <v>26</v>
      </c>
      <c r="D8" s="76" t="s">
        <v>25</v>
      </c>
      <c r="E8" s="77"/>
      <c r="F8" s="78"/>
      <c r="G8" s="72" t="s">
        <v>27</v>
      </c>
      <c r="H8" s="76" t="s">
        <v>25</v>
      </c>
      <c r="I8" s="77"/>
      <c r="J8" s="78"/>
      <c r="K8" s="74" t="s">
        <v>27</v>
      </c>
      <c r="L8" s="76" t="s">
        <v>25</v>
      </c>
      <c r="M8" s="77"/>
      <c r="N8" s="78"/>
      <c r="O8" s="74" t="s">
        <v>27</v>
      </c>
      <c r="P8" s="76" t="s">
        <v>25</v>
      </c>
      <c r="Q8" s="77"/>
      <c r="R8" s="78"/>
    </row>
    <row r="9" spans="1:22" s="1" customFormat="1" ht="151.5" customHeight="1" x14ac:dyDescent="0.25">
      <c r="A9" s="89"/>
      <c r="B9" s="92"/>
      <c r="C9" s="100"/>
      <c r="D9" s="42" t="s">
        <v>35</v>
      </c>
      <c r="E9" s="42" t="s">
        <v>32</v>
      </c>
      <c r="F9" s="43" t="s">
        <v>33</v>
      </c>
      <c r="G9" s="73"/>
      <c r="H9" s="42" t="s">
        <v>35</v>
      </c>
      <c r="I9" s="42" t="s">
        <v>32</v>
      </c>
      <c r="J9" s="43" t="s">
        <v>33</v>
      </c>
      <c r="K9" s="75"/>
      <c r="L9" s="42" t="s">
        <v>35</v>
      </c>
      <c r="M9" s="42" t="s">
        <v>32</v>
      </c>
      <c r="N9" s="43" t="s">
        <v>33</v>
      </c>
      <c r="O9" s="75"/>
      <c r="P9" s="42" t="s">
        <v>35</v>
      </c>
      <c r="Q9" s="42" t="s">
        <v>32</v>
      </c>
      <c r="R9" s="43" t="s">
        <v>33</v>
      </c>
      <c r="T9" s="24"/>
    </row>
    <row r="10" spans="1:22" s="2" customFormat="1" ht="11.25" customHeight="1" x14ac:dyDescent="0.25">
      <c r="A10" s="45"/>
      <c r="B10" s="44">
        <v>1</v>
      </c>
      <c r="C10" s="46">
        <v>2</v>
      </c>
      <c r="D10" s="47">
        <v>3</v>
      </c>
      <c r="E10" s="47">
        <v>4</v>
      </c>
      <c r="F10" s="44">
        <v>5</v>
      </c>
      <c r="G10" s="46">
        <v>6</v>
      </c>
      <c r="H10" s="47">
        <v>7</v>
      </c>
      <c r="I10" s="47">
        <v>8</v>
      </c>
      <c r="J10" s="44">
        <v>9</v>
      </c>
      <c r="K10" s="48">
        <v>10</v>
      </c>
      <c r="L10" s="47">
        <v>11</v>
      </c>
      <c r="M10" s="47">
        <v>12</v>
      </c>
      <c r="N10" s="44">
        <v>13</v>
      </c>
      <c r="O10" s="48">
        <v>14</v>
      </c>
      <c r="P10" s="47">
        <v>15</v>
      </c>
      <c r="Q10" s="47">
        <v>16</v>
      </c>
      <c r="R10" s="44">
        <v>17</v>
      </c>
      <c r="T10" s="25"/>
    </row>
    <row r="11" spans="1:22" s="5" customFormat="1" ht="20.25" x14ac:dyDescent="0.3">
      <c r="A11" s="15">
        <v>1</v>
      </c>
      <c r="B11" s="16" t="s">
        <v>23</v>
      </c>
      <c r="C11" s="18">
        <f>G11+K11+O11</f>
        <v>25</v>
      </c>
      <c r="D11" s="28">
        <f>H11+L11+P11</f>
        <v>4</v>
      </c>
      <c r="E11" s="19">
        <f>I11+M11+Q11</f>
        <v>4</v>
      </c>
      <c r="F11" s="20">
        <f>E11/C11*100</f>
        <v>16</v>
      </c>
      <c r="G11" s="60">
        <v>1</v>
      </c>
      <c r="H11" s="61"/>
      <c r="I11" s="61"/>
      <c r="J11" s="23">
        <f>I11/G11*100</f>
        <v>0</v>
      </c>
      <c r="K11" s="62">
        <v>1</v>
      </c>
      <c r="L11" s="61">
        <v>0</v>
      </c>
      <c r="M11" s="61">
        <v>0</v>
      </c>
      <c r="N11" s="23">
        <f>M11/K11*100</f>
        <v>0</v>
      </c>
      <c r="O11" s="58">
        <v>23</v>
      </c>
      <c r="P11" s="53">
        <v>4</v>
      </c>
      <c r="Q11" s="53">
        <v>4</v>
      </c>
      <c r="R11" s="23">
        <f t="shared" ref="R11:R32" si="0">Q11/O11*100</f>
        <v>17.391304347826086</v>
      </c>
      <c r="T11" s="50"/>
      <c r="U11" s="49"/>
      <c r="V11" s="51"/>
    </row>
    <row r="12" spans="1:22" s="5" customFormat="1" ht="20.25" x14ac:dyDescent="0.3">
      <c r="A12" s="15">
        <v>2</v>
      </c>
      <c r="B12" s="16" t="s">
        <v>13</v>
      </c>
      <c r="C12" s="18">
        <f t="shared" ref="C12:C32" si="1">G12+K12+O12</f>
        <v>13</v>
      </c>
      <c r="D12" s="28">
        <f t="shared" ref="D12:D32" si="2">H12+L12+P12</f>
        <v>0</v>
      </c>
      <c r="E12" s="19">
        <f t="shared" ref="E12:E32" si="3">I12+M12+Q12</f>
        <v>0</v>
      </c>
      <c r="F12" s="20">
        <f t="shared" ref="F12:F32" si="4">E12/C12*100</f>
        <v>0</v>
      </c>
      <c r="G12" s="60">
        <v>1</v>
      </c>
      <c r="H12" s="61"/>
      <c r="I12" s="61"/>
      <c r="J12" s="23">
        <f t="shared" ref="J12:J32" si="5">I12/G12*100</f>
        <v>0</v>
      </c>
      <c r="K12" s="63">
        <v>2</v>
      </c>
      <c r="L12" s="61">
        <v>0</v>
      </c>
      <c r="M12" s="61">
        <v>0</v>
      </c>
      <c r="N12" s="23">
        <f t="shared" ref="N12:N21" si="6">M12/K12*100</f>
        <v>0</v>
      </c>
      <c r="O12" s="58">
        <v>10</v>
      </c>
      <c r="P12" s="53">
        <v>0</v>
      </c>
      <c r="Q12" s="53">
        <v>0</v>
      </c>
      <c r="R12" s="23">
        <f t="shared" si="0"/>
        <v>0</v>
      </c>
      <c r="T12" s="50"/>
      <c r="U12" s="49"/>
      <c r="V12" s="51"/>
    </row>
    <row r="13" spans="1:22" s="5" customFormat="1" ht="20.25" x14ac:dyDescent="0.3">
      <c r="A13" s="15">
        <v>3</v>
      </c>
      <c r="B13" s="16" t="s">
        <v>8</v>
      </c>
      <c r="C13" s="18">
        <f t="shared" si="1"/>
        <v>33</v>
      </c>
      <c r="D13" s="28">
        <f t="shared" si="2"/>
        <v>12</v>
      </c>
      <c r="E13" s="19">
        <f t="shared" si="3"/>
        <v>12</v>
      </c>
      <c r="F13" s="20">
        <f t="shared" si="4"/>
        <v>36.363636363636367</v>
      </c>
      <c r="G13" s="60">
        <v>6</v>
      </c>
      <c r="H13" s="61">
        <v>2</v>
      </c>
      <c r="I13" s="61">
        <v>2</v>
      </c>
      <c r="J13" s="23">
        <f t="shared" si="5"/>
        <v>33.333333333333329</v>
      </c>
      <c r="K13" s="63">
        <v>2</v>
      </c>
      <c r="L13" s="61">
        <v>0</v>
      </c>
      <c r="M13" s="61">
        <v>0</v>
      </c>
      <c r="N13" s="23">
        <f t="shared" si="6"/>
        <v>0</v>
      </c>
      <c r="O13" s="58">
        <v>25</v>
      </c>
      <c r="P13" s="53">
        <v>10</v>
      </c>
      <c r="Q13" s="53">
        <v>10</v>
      </c>
      <c r="R13" s="23">
        <f t="shared" si="0"/>
        <v>40</v>
      </c>
      <c r="T13" s="50"/>
      <c r="U13" s="49"/>
      <c r="V13" s="51"/>
    </row>
    <row r="14" spans="1:22" s="5" customFormat="1" ht="20.25" x14ac:dyDescent="0.3">
      <c r="A14" s="15">
        <v>4</v>
      </c>
      <c r="B14" s="16" t="s">
        <v>6</v>
      </c>
      <c r="C14" s="18">
        <f t="shared" si="1"/>
        <v>8</v>
      </c>
      <c r="D14" s="28">
        <f t="shared" si="2"/>
        <v>0</v>
      </c>
      <c r="E14" s="19">
        <f t="shared" si="3"/>
        <v>0</v>
      </c>
      <c r="F14" s="20">
        <f t="shared" si="4"/>
        <v>0</v>
      </c>
      <c r="G14" s="60">
        <v>1</v>
      </c>
      <c r="H14" s="61"/>
      <c r="I14" s="61"/>
      <c r="J14" s="23">
        <f t="shared" si="5"/>
        <v>0</v>
      </c>
      <c r="K14" s="63">
        <v>1</v>
      </c>
      <c r="L14" s="61">
        <v>0</v>
      </c>
      <c r="M14" s="61">
        <v>0</v>
      </c>
      <c r="N14" s="23">
        <f t="shared" si="6"/>
        <v>0</v>
      </c>
      <c r="O14" s="58">
        <v>6</v>
      </c>
      <c r="P14" s="53">
        <v>0</v>
      </c>
      <c r="Q14" s="53">
        <v>0</v>
      </c>
      <c r="R14" s="23">
        <f t="shared" si="0"/>
        <v>0</v>
      </c>
      <c r="T14" s="50"/>
      <c r="U14" s="49"/>
      <c r="V14" s="51"/>
    </row>
    <row r="15" spans="1:22" s="5" customFormat="1" ht="20.25" x14ac:dyDescent="0.3">
      <c r="A15" s="15">
        <v>5</v>
      </c>
      <c r="B15" s="16" t="s">
        <v>5</v>
      </c>
      <c r="C15" s="18">
        <f t="shared" si="1"/>
        <v>26</v>
      </c>
      <c r="D15" s="28">
        <f t="shared" si="2"/>
        <v>5</v>
      </c>
      <c r="E15" s="19">
        <f t="shared" si="3"/>
        <v>5</v>
      </c>
      <c r="F15" s="20">
        <f t="shared" si="4"/>
        <v>19.230769230769234</v>
      </c>
      <c r="G15" s="60">
        <v>3</v>
      </c>
      <c r="H15" s="61"/>
      <c r="I15" s="61"/>
      <c r="J15" s="23">
        <f t="shared" si="5"/>
        <v>0</v>
      </c>
      <c r="K15" s="63">
        <v>1</v>
      </c>
      <c r="L15" s="61">
        <v>0</v>
      </c>
      <c r="M15" s="61">
        <v>0</v>
      </c>
      <c r="N15" s="23">
        <f t="shared" si="6"/>
        <v>0</v>
      </c>
      <c r="O15" s="58">
        <v>22</v>
      </c>
      <c r="P15" s="53">
        <v>5</v>
      </c>
      <c r="Q15" s="53">
        <v>5</v>
      </c>
      <c r="R15" s="23">
        <f t="shared" si="0"/>
        <v>22.727272727272727</v>
      </c>
      <c r="T15" s="50"/>
      <c r="U15" s="49"/>
      <c r="V15" s="51"/>
    </row>
    <row r="16" spans="1:22" s="5" customFormat="1" ht="20.25" x14ac:dyDescent="0.3">
      <c r="A16" s="15">
        <v>6</v>
      </c>
      <c r="B16" s="16" t="s">
        <v>18</v>
      </c>
      <c r="C16" s="18">
        <f t="shared" si="1"/>
        <v>23</v>
      </c>
      <c r="D16" s="28">
        <f t="shared" si="2"/>
        <v>1</v>
      </c>
      <c r="E16" s="19">
        <f t="shared" si="3"/>
        <v>1</v>
      </c>
      <c r="F16" s="20">
        <f t="shared" si="4"/>
        <v>4.3478260869565215</v>
      </c>
      <c r="G16" s="60">
        <v>1</v>
      </c>
      <c r="H16" s="61"/>
      <c r="I16" s="61"/>
      <c r="J16" s="23">
        <f t="shared" si="5"/>
        <v>0</v>
      </c>
      <c r="K16" s="62">
        <v>2</v>
      </c>
      <c r="L16" s="61">
        <v>0</v>
      </c>
      <c r="M16" s="61">
        <v>0</v>
      </c>
      <c r="N16" s="23">
        <f t="shared" si="6"/>
        <v>0</v>
      </c>
      <c r="O16" s="58">
        <v>20</v>
      </c>
      <c r="P16" s="53">
        <v>1</v>
      </c>
      <c r="Q16" s="53">
        <v>1</v>
      </c>
      <c r="R16" s="23">
        <f t="shared" si="0"/>
        <v>5</v>
      </c>
      <c r="T16" s="50"/>
      <c r="U16" s="49"/>
      <c r="V16" s="51"/>
    </row>
    <row r="17" spans="1:22" s="5" customFormat="1" ht="20.25" x14ac:dyDescent="0.3">
      <c r="A17" s="15">
        <v>7</v>
      </c>
      <c r="B17" s="16" t="s">
        <v>22</v>
      </c>
      <c r="C17" s="18">
        <f t="shared" si="1"/>
        <v>10</v>
      </c>
      <c r="D17" s="28">
        <f t="shared" si="2"/>
        <v>3</v>
      </c>
      <c r="E17" s="19">
        <f t="shared" si="3"/>
        <v>3</v>
      </c>
      <c r="F17" s="20">
        <f t="shared" si="4"/>
        <v>30</v>
      </c>
      <c r="G17" s="60"/>
      <c r="H17" s="61"/>
      <c r="I17" s="61"/>
      <c r="J17" s="23" t="e">
        <f t="shared" si="5"/>
        <v>#DIV/0!</v>
      </c>
      <c r="K17" s="63">
        <v>1</v>
      </c>
      <c r="L17" s="61">
        <v>0</v>
      </c>
      <c r="M17" s="61">
        <v>0</v>
      </c>
      <c r="N17" s="23">
        <f t="shared" si="6"/>
        <v>0</v>
      </c>
      <c r="O17" s="58">
        <v>9</v>
      </c>
      <c r="P17" s="53">
        <v>3</v>
      </c>
      <c r="Q17" s="53">
        <v>3</v>
      </c>
      <c r="R17" s="23">
        <f t="shared" si="0"/>
        <v>33.333333333333329</v>
      </c>
      <c r="T17" s="50"/>
      <c r="U17" s="49"/>
      <c r="V17" s="51"/>
    </row>
    <row r="18" spans="1:22" s="5" customFormat="1" ht="20.25" x14ac:dyDescent="0.3">
      <c r="A18" s="15">
        <v>8</v>
      </c>
      <c r="B18" s="16" t="s">
        <v>17</v>
      </c>
      <c r="C18" s="18">
        <f t="shared" si="1"/>
        <v>11</v>
      </c>
      <c r="D18" s="28">
        <f t="shared" si="2"/>
        <v>5</v>
      </c>
      <c r="E18" s="19">
        <f t="shared" si="3"/>
        <v>5</v>
      </c>
      <c r="F18" s="20">
        <f t="shared" si="4"/>
        <v>45.454545454545453</v>
      </c>
      <c r="G18" s="60">
        <v>8</v>
      </c>
      <c r="H18" s="61">
        <v>4</v>
      </c>
      <c r="I18" s="61">
        <v>4</v>
      </c>
      <c r="J18" s="23">
        <f t="shared" si="5"/>
        <v>50</v>
      </c>
      <c r="K18" s="63">
        <v>1</v>
      </c>
      <c r="L18" s="61">
        <v>1</v>
      </c>
      <c r="M18" s="61">
        <v>1</v>
      </c>
      <c r="N18" s="23">
        <f t="shared" si="6"/>
        <v>100</v>
      </c>
      <c r="O18" s="58">
        <v>2</v>
      </c>
      <c r="P18" s="53">
        <v>0</v>
      </c>
      <c r="Q18" s="53">
        <v>0</v>
      </c>
      <c r="R18" s="23">
        <f t="shared" si="0"/>
        <v>0</v>
      </c>
      <c r="T18" s="50"/>
      <c r="U18" s="49"/>
      <c r="V18" s="51"/>
    </row>
    <row r="19" spans="1:22" s="5" customFormat="1" ht="20.25" x14ac:dyDescent="0.3">
      <c r="A19" s="15">
        <v>9</v>
      </c>
      <c r="B19" s="16" t="s">
        <v>2</v>
      </c>
      <c r="C19" s="18">
        <f t="shared" si="1"/>
        <v>45</v>
      </c>
      <c r="D19" s="28">
        <f t="shared" si="2"/>
        <v>11</v>
      </c>
      <c r="E19" s="19">
        <f t="shared" si="3"/>
        <v>11</v>
      </c>
      <c r="F19" s="20">
        <f t="shared" si="4"/>
        <v>24.444444444444443</v>
      </c>
      <c r="G19" s="60">
        <v>9</v>
      </c>
      <c r="H19" s="61">
        <v>4</v>
      </c>
      <c r="I19" s="61">
        <v>4</v>
      </c>
      <c r="J19" s="23">
        <f t="shared" si="5"/>
        <v>44.444444444444443</v>
      </c>
      <c r="K19" s="63">
        <v>2</v>
      </c>
      <c r="L19" s="61">
        <v>2</v>
      </c>
      <c r="M19" s="61">
        <v>2</v>
      </c>
      <c r="N19" s="23">
        <f t="shared" si="6"/>
        <v>100</v>
      </c>
      <c r="O19" s="58">
        <v>34</v>
      </c>
      <c r="P19" s="53">
        <v>5</v>
      </c>
      <c r="Q19" s="53">
        <v>5</v>
      </c>
      <c r="R19" s="23">
        <f t="shared" si="0"/>
        <v>14.705882352941178</v>
      </c>
      <c r="T19" s="50"/>
      <c r="U19" s="49"/>
      <c r="V19" s="51"/>
    </row>
    <row r="20" spans="1:22" s="5" customFormat="1" ht="20.25" x14ac:dyDescent="0.3">
      <c r="A20" s="15">
        <v>10</v>
      </c>
      <c r="B20" s="16" t="s">
        <v>16</v>
      </c>
      <c r="C20" s="18">
        <f t="shared" si="1"/>
        <v>6</v>
      </c>
      <c r="D20" s="28">
        <f t="shared" si="2"/>
        <v>2</v>
      </c>
      <c r="E20" s="19">
        <f t="shared" si="3"/>
        <v>2</v>
      </c>
      <c r="F20" s="20">
        <f t="shared" si="4"/>
        <v>33.333333333333329</v>
      </c>
      <c r="G20" s="60">
        <v>1</v>
      </c>
      <c r="H20" s="61">
        <v>1</v>
      </c>
      <c r="I20" s="61">
        <v>1</v>
      </c>
      <c r="J20" s="23">
        <f t="shared" si="5"/>
        <v>100</v>
      </c>
      <c r="K20" s="63">
        <v>2</v>
      </c>
      <c r="L20" s="61">
        <v>0</v>
      </c>
      <c r="M20" s="61">
        <v>0</v>
      </c>
      <c r="N20" s="23">
        <f t="shared" si="6"/>
        <v>0</v>
      </c>
      <c r="O20" s="58">
        <v>3</v>
      </c>
      <c r="P20" s="53">
        <v>1</v>
      </c>
      <c r="Q20" s="53">
        <v>1</v>
      </c>
      <c r="R20" s="23">
        <f t="shared" si="0"/>
        <v>33.333333333333329</v>
      </c>
      <c r="T20" s="50"/>
      <c r="U20" s="49"/>
      <c r="V20" s="51"/>
    </row>
    <row r="21" spans="1:22" s="5" customFormat="1" ht="20.25" x14ac:dyDescent="0.3">
      <c r="A21" s="15">
        <v>11</v>
      </c>
      <c r="B21" s="16" t="s">
        <v>7</v>
      </c>
      <c r="C21" s="18">
        <f t="shared" si="1"/>
        <v>41</v>
      </c>
      <c r="D21" s="28">
        <f t="shared" si="2"/>
        <v>10</v>
      </c>
      <c r="E21" s="19">
        <f t="shared" si="3"/>
        <v>10</v>
      </c>
      <c r="F21" s="20">
        <f t="shared" si="4"/>
        <v>24.390243902439025</v>
      </c>
      <c r="G21" s="60">
        <v>7</v>
      </c>
      <c r="H21" s="61">
        <v>2</v>
      </c>
      <c r="I21" s="61">
        <v>2</v>
      </c>
      <c r="J21" s="23">
        <f t="shared" si="5"/>
        <v>28.571428571428569</v>
      </c>
      <c r="K21" s="63">
        <v>3</v>
      </c>
      <c r="L21" s="61">
        <v>0</v>
      </c>
      <c r="M21" s="61">
        <v>0</v>
      </c>
      <c r="N21" s="23">
        <f t="shared" si="6"/>
        <v>0</v>
      </c>
      <c r="O21" s="58">
        <v>31</v>
      </c>
      <c r="P21" s="53">
        <v>8</v>
      </c>
      <c r="Q21" s="53">
        <v>8</v>
      </c>
      <c r="R21" s="23">
        <f t="shared" si="0"/>
        <v>25.806451612903224</v>
      </c>
      <c r="T21" s="50"/>
      <c r="U21" s="49"/>
      <c r="V21" s="51"/>
    </row>
    <row r="22" spans="1:22" s="5" customFormat="1" ht="20.25" x14ac:dyDescent="0.3">
      <c r="A22" s="15">
        <v>12</v>
      </c>
      <c r="B22" s="16" t="s">
        <v>19</v>
      </c>
      <c r="C22" s="18">
        <f t="shared" si="1"/>
        <v>25</v>
      </c>
      <c r="D22" s="28">
        <f t="shared" si="2"/>
        <v>4</v>
      </c>
      <c r="E22" s="19">
        <f t="shared" si="3"/>
        <v>4</v>
      </c>
      <c r="F22" s="20">
        <f t="shared" si="4"/>
        <v>16</v>
      </c>
      <c r="G22" s="60">
        <v>2</v>
      </c>
      <c r="H22" s="61"/>
      <c r="I22" s="61"/>
      <c r="J22" s="23">
        <f t="shared" si="5"/>
        <v>0</v>
      </c>
      <c r="K22" s="62">
        <v>3</v>
      </c>
      <c r="L22" s="61">
        <v>0</v>
      </c>
      <c r="M22" s="61">
        <v>0</v>
      </c>
      <c r="N22" s="23">
        <f t="shared" ref="N22:N32" si="7">M22/K22*100</f>
        <v>0</v>
      </c>
      <c r="O22" s="58">
        <v>20</v>
      </c>
      <c r="P22" s="53">
        <v>4</v>
      </c>
      <c r="Q22" s="53">
        <v>4</v>
      </c>
      <c r="R22" s="23">
        <f t="shared" si="0"/>
        <v>20</v>
      </c>
      <c r="T22" s="50"/>
      <c r="U22" s="49"/>
      <c r="V22" s="51"/>
    </row>
    <row r="23" spans="1:22" s="5" customFormat="1" ht="20.25" x14ac:dyDescent="0.3">
      <c r="A23" s="15">
        <v>13</v>
      </c>
      <c r="B23" s="16" t="s">
        <v>11</v>
      </c>
      <c r="C23" s="18">
        <f t="shared" si="1"/>
        <v>12</v>
      </c>
      <c r="D23" s="28">
        <f t="shared" si="2"/>
        <v>3</v>
      </c>
      <c r="E23" s="19">
        <f t="shared" si="3"/>
        <v>3</v>
      </c>
      <c r="F23" s="20">
        <f t="shared" si="4"/>
        <v>25</v>
      </c>
      <c r="G23" s="60">
        <v>2</v>
      </c>
      <c r="H23" s="61">
        <v>1</v>
      </c>
      <c r="I23" s="61">
        <v>1</v>
      </c>
      <c r="J23" s="23">
        <f t="shared" si="5"/>
        <v>50</v>
      </c>
      <c r="K23" s="63">
        <v>1</v>
      </c>
      <c r="L23" s="61">
        <v>0</v>
      </c>
      <c r="M23" s="61">
        <v>0</v>
      </c>
      <c r="N23" s="23">
        <f t="shared" si="7"/>
        <v>0</v>
      </c>
      <c r="O23" s="58">
        <v>9</v>
      </c>
      <c r="P23" s="53">
        <v>2</v>
      </c>
      <c r="Q23" s="53">
        <v>2</v>
      </c>
      <c r="R23" s="23">
        <f t="shared" si="0"/>
        <v>22.222222222222221</v>
      </c>
      <c r="T23" s="50"/>
      <c r="U23" s="49"/>
      <c r="V23" s="51"/>
    </row>
    <row r="24" spans="1:22" s="5" customFormat="1" ht="20.25" x14ac:dyDescent="0.3">
      <c r="A24" s="15">
        <v>14</v>
      </c>
      <c r="B24" s="16" t="s">
        <v>10</v>
      </c>
      <c r="C24" s="18">
        <f t="shared" si="1"/>
        <v>17</v>
      </c>
      <c r="D24" s="28">
        <f t="shared" si="2"/>
        <v>7</v>
      </c>
      <c r="E24" s="19">
        <f t="shared" si="3"/>
        <v>7</v>
      </c>
      <c r="F24" s="20">
        <f t="shared" si="4"/>
        <v>41.17647058823529</v>
      </c>
      <c r="G24" s="60">
        <v>3</v>
      </c>
      <c r="H24" s="61">
        <v>1</v>
      </c>
      <c r="I24" s="61">
        <v>1</v>
      </c>
      <c r="J24" s="23">
        <f t="shared" si="5"/>
        <v>33.333333333333329</v>
      </c>
      <c r="K24" s="63">
        <v>1</v>
      </c>
      <c r="L24" s="61">
        <v>0</v>
      </c>
      <c r="M24" s="61">
        <v>0</v>
      </c>
      <c r="N24" s="23">
        <f t="shared" si="7"/>
        <v>0</v>
      </c>
      <c r="O24" s="58">
        <v>13</v>
      </c>
      <c r="P24" s="53">
        <v>6</v>
      </c>
      <c r="Q24" s="53">
        <v>6</v>
      </c>
      <c r="R24" s="23">
        <f t="shared" si="0"/>
        <v>46.153846153846153</v>
      </c>
      <c r="T24" s="50"/>
      <c r="U24" s="49"/>
      <c r="V24" s="51"/>
    </row>
    <row r="25" spans="1:22" s="5" customFormat="1" ht="20.25" x14ac:dyDescent="0.3">
      <c r="A25" s="15">
        <v>15</v>
      </c>
      <c r="B25" s="16" t="s">
        <v>9</v>
      </c>
      <c r="C25" s="18">
        <f t="shared" si="1"/>
        <v>24</v>
      </c>
      <c r="D25" s="28">
        <f t="shared" si="2"/>
        <v>6</v>
      </c>
      <c r="E25" s="19">
        <f t="shared" si="3"/>
        <v>6</v>
      </c>
      <c r="F25" s="20">
        <f t="shared" si="4"/>
        <v>25</v>
      </c>
      <c r="G25" s="60">
        <v>2</v>
      </c>
      <c r="H25" s="61">
        <v>1</v>
      </c>
      <c r="I25" s="61">
        <v>1</v>
      </c>
      <c r="J25" s="23">
        <f t="shared" si="5"/>
        <v>50</v>
      </c>
      <c r="K25" s="63">
        <v>2</v>
      </c>
      <c r="L25" s="61">
        <v>0</v>
      </c>
      <c r="M25" s="61">
        <v>0</v>
      </c>
      <c r="N25" s="23">
        <f t="shared" si="7"/>
        <v>0</v>
      </c>
      <c r="O25" s="58">
        <v>20</v>
      </c>
      <c r="P25" s="53">
        <v>5</v>
      </c>
      <c r="Q25" s="53">
        <v>5</v>
      </c>
      <c r="R25" s="23">
        <f t="shared" si="0"/>
        <v>25</v>
      </c>
      <c r="T25" s="50"/>
      <c r="U25" s="49"/>
      <c r="V25" s="51"/>
    </row>
    <row r="26" spans="1:22" s="5" customFormat="1" ht="20.25" x14ac:dyDescent="0.3">
      <c r="A26" s="15">
        <v>16</v>
      </c>
      <c r="B26" s="16" t="s">
        <v>12</v>
      </c>
      <c r="C26" s="18">
        <f t="shared" si="1"/>
        <v>59</v>
      </c>
      <c r="D26" s="28">
        <f t="shared" si="2"/>
        <v>2</v>
      </c>
      <c r="E26" s="19">
        <f t="shared" si="3"/>
        <v>2</v>
      </c>
      <c r="F26" s="20">
        <f t="shared" si="4"/>
        <v>3.3898305084745761</v>
      </c>
      <c r="G26" s="60">
        <v>7</v>
      </c>
      <c r="H26" s="61"/>
      <c r="I26" s="61"/>
      <c r="J26" s="23">
        <f t="shared" si="5"/>
        <v>0</v>
      </c>
      <c r="K26" s="64">
        <v>4</v>
      </c>
      <c r="L26" s="61">
        <v>0</v>
      </c>
      <c r="M26" s="61">
        <v>0</v>
      </c>
      <c r="N26" s="23">
        <f t="shared" si="7"/>
        <v>0</v>
      </c>
      <c r="O26" s="58">
        <v>48</v>
      </c>
      <c r="P26" s="53">
        <v>2</v>
      </c>
      <c r="Q26" s="53">
        <v>2</v>
      </c>
      <c r="R26" s="23">
        <f t="shared" si="0"/>
        <v>4.1666666666666661</v>
      </c>
      <c r="S26" s="54"/>
      <c r="T26" s="50"/>
      <c r="U26" s="49"/>
      <c r="V26" s="51"/>
    </row>
    <row r="27" spans="1:22" s="5" customFormat="1" ht="20.25" x14ac:dyDescent="0.3">
      <c r="A27" s="15">
        <v>17</v>
      </c>
      <c r="B27" s="16" t="s">
        <v>1</v>
      </c>
      <c r="C27" s="18">
        <f t="shared" si="1"/>
        <v>63</v>
      </c>
      <c r="D27" s="28">
        <f t="shared" si="2"/>
        <v>11</v>
      </c>
      <c r="E27" s="19">
        <f t="shared" si="3"/>
        <v>11</v>
      </c>
      <c r="F27" s="20">
        <f t="shared" si="4"/>
        <v>17.460317460317459</v>
      </c>
      <c r="G27" s="60">
        <v>10</v>
      </c>
      <c r="H27" s="61">
        <v>2</v>
      </c>
      <c r="I27" s="61">
        <v>2</v>
      </c>
      <c r="J27" s="23">
        <f t="shared" si="5"/>
        <v>20</v>
      </c>
      <c r="K27" s="63">
        <v>4</v>
      </c>
      <c r="L27" s="61">
        <v>0</v>
      </c>
      <c r="M27" s="61">
        <v>0</v>
      </c>
      <c r="N27" s="23">
        <f t="shared" si="7"/>
        <v>0</v>
      </c>
      <c r="O27" s="58">
        <v>49</v>
      </c>
      <c r="P27" s="53">
        <v>9</v>
      </c>
      <c r="Q27" s="53">
        <v>9</v>
      </c>
      <c r="R27" s="23">
        <f t="shared" si="0"/>
        <v>18.367346938775512</v>
      </c>
      <c r="T27" s="50"/>
      <c r="U27" s="49"/>
      <c r="V27" s="51"/>
    </row>
    <row r="28" spans="1:22" s="5" customFormat="1" ht="20.25" x14ac:dyDescent="0.3">
      <c r="A28" s="15">
        <v>18</v>
      </c>
      <c r="B28" s="16" t="s">
        <v>15</v>
      </c>
      <c r="C28" s="18">
        <f t="shared" si="1"/>
        <v>12</v>
      </c>
      <c r="D28" s="28">
        <f t="shared" si="2"/>
        <v>1</v>
      </c>
      <c r="E28" s="19">
        <f t="shared" si="3"/>
        <v>1</v>
      </c>
      <c r="F28" s="20">
        <f t="shared" si="4"/>
        <v>8.3333333333333321</v>
      </c>
      <c r="G28" s="60">
        <v>1</v>
      </c>
      <c r="H28" s="61"/>
      <c r="I28" s="61"/>
      <c r="J28" s="23">
        <f t="shared" si="5"/>
        <v>0</v>
      </c>
      <c r="K28" s="63">
        <v>3</v>
      </c>
      <c r="L28" s="61">
        <v>0</v>
      </c>
      <c r="M28" s="61">
        <v>0</v>
      </c>
      <c r="N28" s="23">
        <f t="shared" si="7"/>
        <v>0</v>
      </c>
      <c r="O28" s="58">
        <v>8</v>
      </c>
      <c r="P28" s="53">
        <v>1</v>
      </c>
      <c r="Q28" s="53">
        <v>1</v>
      </c>
      <c r="R28" s="23">
        <f t="shared" si="0"/>
        <v>12.5</v>
      </c>
      <c r="T28" s="50"/>
      <c r="U28" s="49"/>
      <c r="V28" s="51"/>
    </row>
    <row r="29" spans="1:22" s="5" customFormat="1" ht="20.25" x14ac:dyDescent="0.3">
      <c r="A29" s="15">
        <v>19</v>
      </c>
      <c r="B29" s="16" t="s">
        <v>4</v>
      </c>
      <c r="C29" s="18">
        <f t="shared" si="1"/>
        <v>16</v>
      </c>
      <c r="D29" s="28">
        <f t="shared" si="2"/>
        <v>7</v>
      </c>
      <c r="E29" s="19">
        <f t="shared" si="3"/>
        <v>7</v>
      </c>
      <c r="F29" s="20">
        <f t="shared" si="4"/>
        <v>43.75</v>
      </c>
      <c r="G29" s="60">
        <v>3</v>
      </c>
      <c r="H29" s="61">
        <v>1</v>
      </c>
      <c r="I29" s="61">
        <v>1</v>
      </c>
      <c r="J29" s="23">
        <f t="shared" si="5"/>
        <v>33.333333333333329</v>
      </c>
      <c r="K29" s="63">
        <v>1</v>
      </c>
      <c r="L29" s="61">
        <v>0</v>
      </c>
      <c r="M29" s="61">
        <v>0</v>
      </c>
      <c r="N29" s="23">
        <f t="shared" si="7"/>
        <v>0</v>
      </c>
      <c r="O29" s="58">
        <v>12</v>
      </c>
      <c r="P29" s="53">
        <v>6</v>
      </c>
      <c r="Q29" s="53">
        <v>6</v>
      </c>
      <c r="R29" s="23">
        <f t="shared" si="0"/>
        <v>50</v>
      </c>
      <c r="T29" s="50"/>
      <c r="U29" s="49"/>
      <c r="V29" s="51"/>
    </row>
    <row r="30" spans="1:22" s="5" customFormat="1" ht="20.25" x14ac:dyDescent="0.3">
      <c r="A30" s="15">
        <v>20</v>
      </c>
      <c r="B30" s="16" t="s">
        <v>3</v>
      </c>
      <c r="C30" s="18">
        <f t="shared" si="1"/>
        <v>35</v>
      </c>
      <c r="D30" s="28">
        <f t="shared" si="2"/>
        <v>17</v>
      </c>
      <c r="E30" s="19">
        <f t="shared" si="3"/>
        <v>17</v>
      </c>
      <c r="F30" s="20">
        <f t="shared" si="4"/>
        <v>48.571428571428569</v>
      </c>
      <c r="G30" s="60">
        <v>7</v>
      </c>
      <c r="H30" s="61">
        <v>4</v>
      </c>
      <c r="I30" s="61">
        <v>4</v>
      </c>
      <c r="J30" s="23">
        <f t="shared" si="5"/>
        <v>57.142857142857139</v>
      </c>
      <c r="K30" s="63">
        <v>1</v>
      </c>
      <c r="L30" s="61">
        <v>0</v>
      </c>
      <c r="M30" s="61">
        <v>0</v>
      </c>
      <c r="N30" s="23">
        <f t="shared" si="7"/>
        <v>0</v>
      </c>
      <c r="O30" s="58">
        <v>27</v>
      </c>
      <c r="P30" s="53">
        <v>13</v>
      </c>
      <c r="Q30" s="53">
        <v>13</v>
      </c>
      <c r="R30" s="23">
        <f t="shared" si="0"/>
        <v>48.148148148148145</v>
      </c>
      <c r="T30" s="50"/>
      <c r="U30" s="49"/>
      <c r="V30" s="51"/>
    </row>
    <row r="31" spans="1:22" s="5" customFormat="1" ht="20.25" x14ac:dyDescent="0.3">
      <c r="A31" s="15">
        <v>21</v>
      </c>
      <c r="B31" s="16" t="s">
        <v>14</v>
      </c>
      <c r="C31" s="18">
        <f t="shared" si="1"/>
        <v>14</v>
      </c>
      <c r="D31" s="28">
        <f t="shared" si="2"/>
        <v>0</v>
      </c>
      <c r="E31" s="19">
        <f t="shared" si="3"/>
        <v>0</v>
      </c>
      <c r="F31" s="20">
        <f t="shared" si="4"/>
        <v>0</v>
      </c>
      <c r="G31" s="60">
        <v>1</v>
      </c>
      <c r="H31" s="61"/>
      <c r="I31" s="61"/>
      <c r="J31" s="23">
        <f t="shared" si="5"/>
        <v>0</v>
      </c>
      <c r="K31" s="63">
        <v>1</v>
      </c>
      <c r="L31" s="61">
        <v>0</v>
      </c>
      <c r="M31" s="61">
        <v>0</v>
      </c>
      <c r="N31" s="23">
        <f t="shared" si="7"/>
        <v>0</v>
      </c>
      <c r="O31" s="58">
        <v>12</v>
      </c>
      <c r="P31" s="53">
        <v>0</v>
      </c>
      <c r="Q31" s="53">
        <v>0</v>
      </c>
      <c r="R31" s="23">
        <f t="shared" si="0"/>
        <v>0</v>
      </c>
      <c r="T31" s="50"/>
      <c r="U31" s="49"/>
      <c r="V31" s="51"/>
    </row>
    <row r="32" spans="1:22" s="5" customFormat="1" ht="20.25" x14ac:dyDescent="0.3">
      <c r="A32" s="15">
        <v>22</v>
      </c>
      <c r="B32" s="16" t="s">
        <v>24</v>
      </c>
      <c r="C32" s="18">
        <f t="shared" si="1"/>
        <v>30</v>
      </c>
      <c r="D32" s="28">
        <f t="shared" si="2"/>
        <v>10</v>
      </c>
      <c r="E32" s="19">
        <f t="shared" si="3"/>
        <v>10</v>
      </c>
      <c r="F32" s="20">
        <f t="shared" si="4"/>
        <v>33.333333333333329</v>
      </c>
      <c r="G32" s="60">
        <v>9</v>
      </c>
      <c r="H32" s="61">
        <v>7</v>
      </c>
      <c r="I32" s="61">
        <v>7</v>
      </c>
      <c r="J32" s="23">
        <f t="shared" si="5"/>
        <v>77.777777777777786</v>
      </c>
      <c r="K32" s="63">
        <v>3</v>
      </c>
      <c r="L32" s="61">
        <v>0</v>
      </c>
      <c r="M32" s="61">
        <v>0</v>
      </c>
      <c r="N32" s="23">
        <f t="shared" si="7"/>
        <v>0</v>
      </c>
      <c r="O32" s="58">
        <v>18</v>
      </c>
      <c r="P32" s="53">
        <v>3</v>
      </c>
      <c r="Q32" s="53">
        <v>3</v>
      </c>
      <c r="R32" s="23">
        <f t="shared" si="0"/>
        <v>16.666666666666664</v>
      </c>
      <c r="T32" s="50"/>
      <c r="U32" s="49"/>
      <c r="V32" s="51"/>
    </row>
    <row r="33" spans="1:24" s="5" customFormat="1" ht="19.5" thickBot="1" x14ac:dyDescent="0.35">
      <c r="A33" s="17"/>
      <c r="B33" s="32" t="s">
        <v>36</v>
      </c>
      <c r="C33" s="38"/>
      <c r="D33" s="33"/>
      <c r="E33" s="34"/>
      <c r="F33" s="29"/>
      <c r="G33" s="65"/>
      <c r="H33" s="66"/>
      <c r="I33" s="66"/>
      <c r="J33" s="67"/>
      <c r="K33" s="30"/>
      <c r="L33" s="68"/>
      <c r="M33" s="68"/>
      <c r="N33" s="31"/>
      <c r="O33" s="30"/>
      <c r="P33" s="35"/>
      <c r="Q33" s="35"/>
      <c r="R33" s="31"/>
      <c r="T33" s="10"/>
    </row>
    <row r="34" spans="1:24" s="8" customFormat="1" ht="20.25" thickBot="1" x14ac:dyDescent="0.4">
      <c r="A34" s="22"/>
      <c r="B34" s="37" t="s">
        <v>20</v>
      </c>
      <c r="C34" s="21">
        <f>SUM(C11:C33)</f>
        <v>548</v>
      </c>
      <c r="D34" s="39">
        <f t="shared" ref="D34:E34" si="8">SUM(D11:D33)</f>
        <v>121</v>
      </c>
      <c r="E34" s="39">
        <f t="shared" si="8"/>
        <v>121</v>
      </c>
      <c r="F34" s="40">
        <f>E34/C34*100</f>
        <v>22.080291970802921</v>
      </c>
      <c r="G34" s="21">
        <f>SUM(G11:G33)</f>
        <v>85</v>
      </c>
      <c r="H34" s="39">
        <f t="shared" ref="H34:I34" si="9">SUM(H11:H33)</f>
        <v>30</v>
      </c>
      <c r="I34" s="39">
        <f t="shared" si="9"/>
        <v>30</v>
      </c>
      <c r="J34" s="69">
        <f>I34/G34*100</f>
        <v>35.294117647058826</v>
      </c>
      <c r="K34" s="21">
        <f>SUM(K11:K33)</f>
        <v>42</v>
      </c>
      <c r="L34" s="39">
        <f t="shared" ref="L34:M34" si="10">SUM(L11:L33)</f>
        <v>3</v>
      </c>
      <c r="M34" s="39">
        <f t="shared" si="10"/>
        <v>3</v>
      </c>
      <c r="N34" s="69">
        <f>M34/K34*100</f>
        <v>7.1428571428571423</v>
      </c>
      <c r="O34" s="21">
        <f>SUM(O11:O33)</f>
        <v>421</v>
      </c>
      <c r="P34" s="39">
        <f t="shared" ref="P34:Q34" si="11">SUM(P11:P33)</f>
        <v>88</v>
      </c>
      <c r="Q34" s="39">
        <f t="shared" si="11"/>
        <v>88</v>
      </c>
      <c r="R34" s="41">
        <f>Q34/O34*100</f>
        <v>20.902612826603324</v>
      </c>
      <c r="T34" s="26"/>
    </row>
    <row r="35" spans="1:24" s="7" customFormat="1" x14ac:dyDescent="0.25">
      <c r="C35" s="9"/>
      <c r="D35" s="9"/>
      <c r="E35" s="9"/>
      <c r="K35" s="9"/>
      <c r="N35" s="70"/>
      <c r="O35" s="9"/>
      <c r="T35" s="27"/>
    </row>
    <row r="36" spans="1:24" ht="18.75" x14ac:dyDescent="0.25"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T36" s="6"/>
    </row>
    <row r="37" spans="1:24" ht="29.25" customHeight="1" x14ac:dyDescent="0.25">
      <c r="A37" s="79" t="s">
        <v>39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52"/>
      <c r="T37" s="57"/>
      <c r="U37" s="57"/>
      <c r="V37" s="57"/>
      <c r="W37" s="57"/>
      <c r="X37" s="57"/>
    </row>
    <row r="38" spans="1:24" x14ac:dyDescent="0.25">
      <c r="I38" s="13"/>
    </row>
    <row r="39" spans="1:24" x14ac:dyDescent="0.25">
      <c r="C39" s="13"/>
      <c r="D39" s="13"/>
      <c r="E39" s="13"/>
      <c r="I39" s="13"/>
    </row>
    <row r="40" spans="1:24" x14ac:dyDescent="0.25">
      <c r="B40" s="56"/>
    </row>
  </sheetData>
  <mergeCells count="19">
    <mergeCell ref="A37:R37"/>
    <mergeCell ref="Q1:R1"/>
    <mergeCell ref="K7:N7"/>
    <mergeCell ref="O7:R7"/>
    <mergeCell ref="A3:R3"/>
    <mergeCell ref="A4:R4"/>
    <mergeCell ref="G7:J7"/>
    <mergeCell ref="A6:A9"/>
    <mergeCell ref="B6:B9"/>
    <mergeCell ref="C6:F7"/>
    <mergeCell ref="G6:R6"/>
    <mergeCell ref="C8:C9"/>
    <mergeCell ref="D8:F8"/>
    <mergeCell ref="G8:G9"/>
    <mergeCell ref="K8:K9"/>
    <mergeCell ref="L8:N8"/>
    <mergeCell ref="P8:R8"/>
    <mergeCell ref="O8:O9"/>
    <mergeCell ref="H8:J8"/>
  </mergeCells>
  <printOptions horizontalCentered="1"/>
  <pageMargins left="0.47244094488188981" right="0.31496062992125984" top="0.98425196850393704" bottom="0.23622047244094491" header="0.15748031496062992" footer="0.15748031496062992"/>
  <pageSetup paperSize="9" scale="50" orientation="landscape" r:id="rId1"/>
  <ignoredErrors>
    <ignoredError sqref="O34:Q34" formulaRange="1"/>
    <ignoredError sqref="K34:M34 G34:I34" formula="1" formulaRange="1"/>
    <ignoredError sqref="J34 N34 F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</vt:lpstr>
      <vt:lpstr>'форма 1'!Заголовки_для_печати</vt:lpstr>
      <vt:lpstr>'форма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2021-03-23T11:42:17Z</dcterms:modified>
</cp:coreProperties>
</file>